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95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L13" i="1" l="1"/>
  <c r="AL10" i="1"/>
  <c r="AL9" i="1"/>
  <c r="AL7" i="1"/>
  <c r="AL4" i="1"/>
  <c r="AL16" i="1" l="1"/>
  <c r="AL15" i="1"/>
  <c r="AL14" i="1"/>
  <c r="AL12" i="1"/>
  <c r="AL11" i="1"/>
  <c r="AL8" i="1"/>
  <c r="AL6" i="1"/>
  <c r="AL5" i="1"/>
  <c r="AL3" i="1"/>
</calcChain>
</file>

<file path=xl/sharedStrings.xml><?xml version="1.0" encoding="utf-8"?>
<sst xmlns="http://schemas.openxmlformats.org/spreadsheetml/2006/main" count="336" uniqueCount="188">
  <si>
    <t>ASSOCIAZIONE</t>
  </si>
  <si>
    <t>GENNAIO</t>
  </si>
  <si>
    <t>FEBBRAIO</t>
  </si>
  <si>
    <t>MARZO</t>
  </si>
  <si>
    <t>APRILE</t>
  </si>
  <si>
    <t>MAGGIO</t>
  </si>
  <si>
    <t>GIUGNO</t>
  </si>
  <si>
    <t>LUGLIO</t>
  </si>
  <si>
    <t>SETTEMBRE</t>
  </si>
  <si>
    <t>OTTOBRE</t>
  </si>
  <si>
    <t>NOVEMBRE</t>
  </si>
  <si>
    <t>DICEMBRE</t>
  </si>
  <si>
    <t>MISERICORDIA AMANTEA</t>
  </si>
  <si>
    <t>*</t>
  </si>
  <si>
    <t xml:space="preserve">IPPOCRATE </t>
  </si>
  <si>
    <t>CROCE BLU S. BENED</t>
  </si>
  <si>
    <t>MISERICORDIA DIAMANTE</t>
  </si>
  <si>
    <t>CROCE AZZURRA S. FRANCESCO</t>
  </si>
  <si>
    <t>AVAM</t>
  </si>
  <si>
    <t>ASPA</t>
  </si>
  <si>
    <t>GIOVANNI PAOLO II</t>
  </si>
  <si>
    <t>MISERICORDIA COSENZA</t>
  </si>
  <si>
    <t>LIFE</t>
  </si>
  <si>
    <t>N. CROCE AZZURRA</t>
  </si>
  <si>
    <t>SANT'UMILE BISIGNANO</t>
  </si>
  <si>
    <t xml:space="preserve">    </t>
  </si>
  <si>
    <t>CROCE VERDE SILANA</t>
  </si>
  <si>
    <t>TOTALE</t>
  </si>
  <si>
    <t>Importo liquidato</t>
  </si>
  <si>
    <t>Elenco liquidazioni</t>
  </si>
  <si>
    <t>CROCE BIANCA</t>
  </si>
  <si>
    <t>AGOSTO</t>
  </si>
  <si>
    <t>prot. 54029/2016</t>
  </si>
  <si>
    <t>Provvedimento di autorizzazione al pagamento</t>
  </si>
  <si>
    <t>prot. 75113/2016</t>
  </si>
  <si>
    <t>prot. 86705/2016</t>
  </si>
  <si>
    <t>prot. 98301/2016</t>
  </si>
  <si>
    <t>prot. 118810/2016</t>
  </si>
  <si>
    <t>prot. 143879/2016</t>
  </si>
  <si>
    <t>prot. 2076/2017</t>
  </si>
  <si>
    <t>prot. 13193/2017</t>
  </si>
  <si>
    <t>N.9/2017</t>
  </si>
  <si>
    <t>N.17/2016</t>
  </si>
  <si>
    <t>N.18/2016</t>
  </si>
  <si>
    <t>N.19/2016</t>
  </si>
  <si>
    <t>N.43/2016</t>
  </si>
  <si>
    <t>N.39/2016</t>
  </si>
  <si>
    <t>prot.95554/2016</t>
  </si>
  <si>
    <t>N.83/2016</t>
  </si>
  <si>
    <t>N.77/2016</t>
  </si>
  <si>
    <t>prot. 117948/2016</t>
  </si>
  <si>
    <t>N.110/2016</t>
  </si>
  <si>
    <t>N.103/2016</t>
  </si>
  <si>
    <t>prot. 6562/2017</t>
  </si>
  <si>
    <t>N.3/2017</t>
  </si>
  <si>
    <t>prot. 10512/2017</t>
  </si>
  <si>
    <t>N.16/2016</t>
  </si>
  <si>
    <t>N.34/2016</t>
  </si>
  <si>
    <t>N.37/2016</t>
  </si>
  <si>
    <t>N.48/2016</t>
  </si>
  <si>
    <t>N.50/2016</t>
  </si>
  <si>
    <t>N.47/2016</t>
  </si>
  <si>
    <t>N.62/2016</t>
  </si>
  <si>
    <t>N.59/2016</t>
  </si>
  <si>
    <t>N.79/2016</t>
  </si>
  <si>
    <t>N.76/2016</t>
  </si>
  <si>
    <t>N.87/2016</t>
  </si>
  <si>
    <t>N.90/2016</t>
  </si>
  <si>
    <t>N.92/2016</t>
  </si>
  <si>
    <t>N.15/2016</t>
  </si>
  <si>
    <t>N.24/2016</t>
  </si>
  <si>
    <t>N.49/2016</t>
  </si>
  <si>
    <t>N.20/2016</t>
  </si>
  <si>
    <t>N.32/2016</t>
  </si>
  <si>
    <t>N.26/2016</t>
  </si>
  <si>
    <t>prot.68354/2016</t>
  </si>
  <si>
    <t>N.70/2016</t>
  </si>
  <si>
    <t>prot. 106186/2016</t>
  </si>
  <si>
    <t>N.85/2016</t>
  </si>
  <si>
    <t>prot .86705/2016</t>
  </si>
  <si>
    <t>prot. 122548/2016</t>
  </si>
  <si>
    <t>prot. 128509/2016</t>
  </si>
  <si>
    <t>prot. 130919/2016</t>
  </si>
  <si>
    <t>N.93/2016</t>
  </si>
  <si>
    <t>N.106/2016</t>
  </si>
  <si>
    <t>N.14/2017</t>
  </si>
  <si>
    <t>prot. 14269/2017</t>
  </si>
  <si>
    <t>prot. 56445/2016</t>
  </si>
  <si>
    <t>N.41/2016</t>
  </si>
  <si>
    <t>N.25/2016</t>
  </si>
  <si>
    <t>N.14/2016</t>
  </si>
  <si>
    <t>N.38/2016</t>
  </si>
  <si>
    <t>prot. 113340/2016</t>
  </si>
  <si>
    <t>prot. 68354/2016</t>
  </si>
  <si>
    <t>prot. 88392/2016</t>
  </si>
  <si>
    <t>prot. 101278/2016</t>
  </si>
  <si>
    <t>prot. 105617/2016</t>
  </si>
  <si>
    <t>prot. 116414/2016</t>
  </si>
  <si>
    <t>prot. 116395/2016</t>
  </si>
  <si>
    <t>prot. 116426/2017</t>
  </si>
  <si>
    <t>prot. 124346/2016</t>
  </si>
  <si>
    <t>prot. 130922/2016</t>
  </si>
  <si>
    <t>prot. 13229/2017</t>
  </si>
  <si>
    <t>prot. 13435/2017</t>
  </si>
  <si>
    <t>N.10/2017</t>
  </si>
  <si>
    <t>prot. 23920/2017</t>
  </si>
  <si>
    <t>prot. 30290/2017</t>
  </si>
  <si>
    <t>N.16/2017</t>
  </si>
  <si>
    <t>N.8/2017</t>
  </si>
  <si>
    <t>N.5/2017</t>
  </si>
  <si>
    <t>N.13/2017</t>
  </si>
  <si>
    <t>N.15/2017</t>
  </si>
  <si>
    <t>N.17/2017</t>
  </si>
  <si>
    <t>N.11/2017</t>
  </si>
  <si>
    <t>N.2/2017</t>
  </si>
  <si>
    <t>N.7/2017</t>
  </si>
  <si>
    <t>prot. 88415/2016</t>
  </si>
  <si>
    <t>N.30/2016</t>
  </si>
  <si>
    <t>N.55/2016</t>
  </si>
  <si>
    <t>N.29/2016</t>
  </si>
  <si>
    <t>N.40/2016</t>
  </si>
  <si>
    <t>N.44/2016</t>
  </si>
  <si>
    <t>N.42/2016</t>
  </si>
  <si>
    <t>prot. 89705/2016</t>
  </si>
  <si>
    <t>N.22/2016</t>
  </si>
  <si>
    <t>N.23/2016</t>
  </si>
  <si>
    <t>N.21/2016</t>
  </si>
  <si>
    <t>prot. 95550/2016</t>
  </si>
  <si>
    <t>N.54/2016</t>
  </si>
  <si>
    <t>N.33/2016</t>
  </si>
  <si>
    <t>N.45/2016</t>
  </si>
  <si>
    <t>N.36/2016</t>
  </si>
  <si>
    <t>N.52/2016</t>
  </si>
  <si>
    <t>N.51/2016</t>
  </si>
  <si>
    <t>N.58/2016</t>
  </si>
  <si>
    <t>N.114/2016</t>
  </si>
  <si>
    <t>N.56/2016</t>
  </si>
  <si>
    <t>N.53/2016</t>
  </si>
  <si>
    <t>N.61/2016</t>
  </si>
  <si>
    <t>N.652016</t>
  </si>
  <si>
    <t>N.64/2016</t>
  </si>
  <si>
    <t>N.66/2016</t>
  </si>
  <si>
    <t>N.115/2016</t>
  </si>
  <si>
    <t>N.60/2016</t>
  </si>
  <si>
    <t>N.63/2016</t>
  </si>
  <si>
    <t>N.67/2016</t>
  </si>
  <si>
    <t>N.68/2016</t>
  </si>
  <si>
    <t>N.72/2016</t>
  </si>
  <si>
    <t>N.71/2016</t>
  </si>
  <si>
    <t>N.73/2016</t>
  </si>
  <si>
    <t>N.75/2016</t>
  </si>
  <si>
    <t>N.74/2016</t>
  </si>
  <si>
    <t>N.78/2016</t>
  </si>
  <si>
    <t>N.57/2016</t>
  </si>
  <si>
    <t>N.69/2016</t>
  </si>
  <si>
    <t>N.89/2016</t>
  </si>
  <si>
    <t>N.91/2016</t>
  </si>
  <si>
    <t>N.97/2016</t>
  </si>
  <si>
    <t>N.99/2016</t>
  </si>
  <si>
    <t>N.98/2016</t>
  </si>
  <si>
    <t>N.94/2016</t>
  </si>
  <si>
    <t>N.95/2016</t>
  </si>
  <si>
    <t>N.96/2016</t>
  </si>
  <si>
    <t>N.6/2016</t>
  </si>
  <si>
    <t>N.81/2016</t>
  </si>
  <si>
    <t>N.80/2016</t>
  </si>
  <si>
    <t>N.82/2016</t>
  </si>
  <si>
    <t>N.86/2016</t>
  </si>
  <si>
    <t>N.88/2016</t>
  </si>
  <si>
    <t>N.84/2016</t>
  </si>
  <si>
    <t>N.101/2016</t>
  </si>
  <si>
    <t>N.109/2016</t>
  </si>
  <si>
    <t>N.102/2016</t>
  </si>
  <si>
    <t>N.105/2016</t>
  </si>
  <si>
    <t>N.113/2016</t>
  </si>
  <si>
    <t>N.12/2017</t>
  </si>
  <si>
    <t>N.112/2016</t>
  </si>
  <si>
    <t>N.107/2016</t>
  </si>
  <si>
    <t>N.104/2016</t>
  </si>
  <si>
    <t>N.111/2016</t>
  </si>
  <si>
    <t>N.100/2016</t>
  </si>
  <si>
    <t>N.108/2016</t>
  </si>
  <si>
    <t>13206/2017</t>
  </si>
  <si>
    <t>prot. .99289/2016</t>
  </si>
  <si>
    <t>prot. 93218/2016</t>
  </si>
  <si>
    <t>prot. 56477/2016</t>
  </si>
  <si>
    <t>59859/2016</t>
  </si>
  <si>
    <t>* importo liquidato unitamente alla mensilità successiva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</si>
</sst>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#,##0.00_ ;\-#,##0.00\ "/>
    <numFmt numFmtId="166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Font="1"/>
    <xf numFmtId="0" fontId="2" fillId="3" borderId="0" xfId="0" applyFont="1" applyFill="1"/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0" xfId="0" applyFont="1" applyFill="1"/>
    <xf numFmtId="164" fontId="0" fillId="3" borderId="0" xfId="0" applyNumberFormat="1" applyFont="1" applyFill="1"/>
    <xf numFmtId="0" fontId="0" fillId="3" borderId="0" xfId="0" applyFont="1" applyFill="1" applyAlignment="1">
      <alignment horizontal="center"/>
    </xf>
    <xf numFmtId="166" fontId="0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164" fontId="6" fillId="3" borderId="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4" fontId="6" fillId="3" borderId="2" xfId="3" applyNumberFormat="1" applyFont="1" applyFill="1" applyBorder="1" applyAlignment="1">
      <alignment horizontal="center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6" fillId="3" borderId="2" xfId="0" quotePrefix="1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 readingOrder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wrapText="1"/>
    </xf>
    <xf numFmtId="164" fontId="3" fillId="4" borderId="6" xfId="0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0" fontId="7" fillId="0" borderId="0" xfId="0" applyFont="1"/>
    <xf numFmtId="0" fontId="3" fillId="4" borderId="5" xfId="0" applyFont="1" applyFill="1" applyBorder="1" applyAlignment="1">
      <alignment horizontal="right" wrapText="1"/>
    </xf>
    <xf numFmtId="0" fontId="3" fillId="4" borderId="7" xfId="0" applyFont="1" applyFill="1" applyBorder="1" applyAlignment="1">
      <alignment horizontal="right" wrapText="1"/>
    </xf>
    <xf numFmtId="164" fontId="3" fillId="3" borderId="0" xfId="0" applyNumberFormat="1" applyFont="1" applyFill="1" applyAlignment="1">
      <alignment vertical="center" wrapText="1"/>
    </xf>
  </cellXfs>
  <cellStyles count="4">
    <cellStyle name="Normale" xfId="0" builtinId="0"/>
    <cellStyle name="Nota" xfId="3" builtinId="1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tabSelected="1" zoomScale="90" zoomScaleNormal="90" workbookViewId="0">
      <selection activeCell="B21" sqref="B21"/>
    </sheetView>
  </sheetViews>
  <sheetFormatPr defaultRowHeight="15" x14ac:dyDescent="0.25"/>
  <cols>
    <col min="1" max="1" width="29.140625" bestFit="1" customWidth="1"/>
    <col min="2" max="2" width="9.85546875" customWidth="1"/>
    <col min="3" max="3" width="10.7109375" style="1" customWidth="1"/>
    <col min="4" max="4" width="18.140625" style="1" customWidth="1"/>
    <col min="5" max="5" width="10.28515625" customWidth="1"/>
    <col min="6" max="6" width="11.5703125" style="1" customWidth="1"/>
    <col min="7" max="7" width="17.85546875" style="1" customWidth="1"/>
    <col min="8" max="8" width="9.85546875" customWidth="1"/>
    <col min="9" max="9" width="12.28515625" style="1" customWidth="1"/>
    <col min="10" max="10" width="18" style="1" customWidth="1"/>
    <col min="11" max="11" width="9.85546875" customWidth="1"/>
    <col min="12" max="12" width="11.140625" style="1" customWidth="1"/>
    <col min="13" max="13" width="18.140625" style="1" customWidth="1"/>
    <col min="14" max="14" width="9.85546875" customWidth="1"/>
    <col min="15" max="15" width="11.28515625" style="1" customWidth="1"/>
    <col min="16" max="16" width="18" style="1" customWidth="1"/>
    <col min="17" max="17" width="9.85546875" customWidth="1"/>
    <col min="18" max="18" width="11.28515625" style="1" customWidth="1"/>
    <col min="19" max="19" width="17.85546875" style="1" customWidth="1"/>
    <col min="20" max="20" width="9.85546875" customWidth="1"/>
    <col min="21" max="21" width="11.7109375" style="1" customWidth="1"/>
    <col min="22" max="22" width="15.85546875" style="1" customWidth="1"/>
    <col min="23" max="23" width="9.85546875" customWidth="1"/>
    <col min="24" max="24" width="11.85546875" style="1" customWidth="1"/>
    <col min="25" max="25" width="18.28515625" style="1" customWidth="1"/>
    <col min="26" max="26" width="12.5703125" customWidth="1"/>
    <col min="27" max="27" width="12.42578125" style="1" customWidth="1"/>
    <col min="28" max="28" width="15.7109375" style="1" customWidth="1"/>
    <col min="29" max="29" width="11.28515625" customWidth="1"/>
    <col min="30" max="30" width="12.5703125" style="1" customWidth="1"/>
    <col min="31" max="31" width="16" style="1" customWidth="1"/>
    <col min="32" max="32" width="12.28515625" customWidth="1"/>
    <col min="33" max="33" width="11.85546875" style="1" customWidth="1"/>
    <col min="34" max="34" width="15.7109375" style="1" customWidth="1"/>
    <col min="35" max="35" width="14.7109375" customWidth="1"/>
    <col min="36" max="36" width="10.42578125" style="1" customWidth="1"/>
    <col min="37" max="37" width="17.140625" style="1" customWidth="1"/>
    <col min="38" max="38" width="20.5703125" customWidth="1"/>
  </cols>
  <sheetData>
    <row r="1" spans="1:38" ht="25.5" customHeight="1" x14ac:dyDescent="0.25">
      <c r="A1" s="28" t="s">
        <v>0</v>
      </c>
      <c r="B1" s="37" t="s">
        <v>1</v>
      </c>
      <c r="C1" s="38"/>
      <c r="D1" s="31"/>
      <c r="E1" s="37" t="s">
        <v>2</v>
      </c>
      <c r="F1" s="38"/>
      <c r="G1" s="31"/>
      <c r="H1" s="37" t="s">
        <v>3</v>
      </c>
      <c r="I1" s="38"/>
      <c r="J1" s="31"/>
      <c r="K1" s="37" t="s">
        <v>4</v>
      </c>
      <c r="L1" s="38"/>
      <c r="M1" s="31"/>
      <c r="N1" s="37" t="s">
        <v>5</v>
      </c>
      <c r="O1" s="38"/>
      <c r="P1" s="31"/>
      <c r="Q1" s="37" t="s">
        <v>6</v>
      </c>
      <c r="R1" s="38"/>
      <c r="S1" s="31"/>
      <c r="T1" s="37" t="s">
        <v>7</v>
      </c>
      <c r="U1" s="38"/>
      <c r="V1" s="31"/>
      <c r="W1" s="37" t="s">
        <v>31</v>
      </c>
      <c r="X1" s="38"/>
      <c r="Y1" s="31"/>
      <c r="Z1" s="37" t="s">
        <v>8</v>
      </c>
      <c r="AA1" s="38"/>
      <c r="AB1" s="31"/>
      <c r="AC1" s="37" t="s">
        <v>9</v>
      </c>
      <c r="AD1" s="38"/>
      <c r="AE1" s="31"/>
      <c r="AF1" s="37" t="s">
        <v>10</v>
      </c>
      <c r="AG1" s="38"/>
      <c r="AH1" s="31"/>
      <c r="AI1" s="37" t="s">
        <v>11</v>
      </c>
      <c r="AJ1" s="38"/>
      <c r="AK1" s="31"/>
      <c r="AL1" s="32" t="s">
        <v>27</v>
      </c>
    </row>
    <row r="2" spans="1:38" s="12" customFormat="1" ht="38.25" x14ac:dyDescent="0.25">
      <c r="A2" s="29"/>
      <c r="B2" s="26" t="s">
        <v>28</v>
      </c>
      <c r="C2" s="26" t="s">
        <v>29</v>
      </c>
      <c r="D2" s="26" t="s">
        <v>33</v>
      </c>
      <c r="E2" s="26" t="s">
        <v>28</v>
      </c>
      <c r="F2" s="26" t="s">
        <v>29</v>
      </c>
      <c r="G2" s="26" t="s">
        <v>33</v>
      </c>
      <c r="H2" s="26" t="s">
        <v>28</v>
      </c>
      <c r="I2" s="26" t="s">
        <v>29</v>
      </c>
      <c r="J2" s="26" t="s">
        <v>33</v>
      </c>
      <c r="K2" s="26" t="s">
        <v>28</v>
      </c>
      <c r="L2" s="26" t="s">
        <v>29</v>
      </c>
      <c r="M2" s="26" t="s">
        <v>33</v>
      </c>
      <c r="N2" s="26" t="s">
        <v>28</v>
      </c>
      <c r="O2" s="26" t="s">
        <v>29</v>
      </c>
      <c r="P2" s="26" t="s">
        <v>33</v>
      </c>
      <c r="Q2" s="26" t="s">
        <v>28</v>
      </c>
      <c r="R2" s="26" t="s">
        <v>29</v>
      </c>
      <c r="S2" s="26" t="s">
        <v>33</v>
      </c>
      <c r="T2" s="26" t="s">
        <v>28</v>
      </c>
      <c r="U2" s="26" t="s">
        <v>29</v>
      </c>
      <c r="V2" s="26" t="s">
        <v>33</v>
      </c>
      <c r="W2" s="26" t="s">
        <v>28</v>
      </c>
      <c r="X2" s="26" t="s">
        <v>29</v>
      </c>
      <c r="Y2" s="26" t="s">
        <v>33</v>
      </c>
      <c r="Z2" s="26" t="s">
        <v>28</v>
      </c>
      <c r="AA2" s="26" t="s">
        <v>29</v>
      </c>
      <c r="AB2" s="26" t="s">
        <v>33</v>
      </c>
      <c r="AC2" s="26" t="s">
        <v>28</v>
      </c>
      <c r="AD2" s="26" t="s">
        <v>29</v>
      </c>
      <c r="AE2" s="26" t="s">
        <v>33</v>
      </c>
      <c r="AF2" s="26" t="s">
        <v>28</v>
      </c>
      <c r="AG2" s="26" t="s">
        <v>29</v>
      </c>
      <c r="AH2" s="26" t="s">
        <v>33</v>
      </c>
      <c r="AI2" s="26" t="s">
        <v>28</v>
      </c>
      <c r="AJ2" s="26" t="s">
        <v>29</v>
      </c>
      <c r="AK2" s="26" t="s">
        <v>33</v>
      </c>
      <c r="AL2" s="11"/>
    </row>
    <row r="3" spans="1:38" s="18" customFormat="1" ht="25.5" customHeight="1" x14ac:dyDescent="0.25">
      <c r="A3" s="30" t="s">
        <v>12</v>
      </c>
      <c r="B3" s="21">
        <v>3738.4</v>
      </c>
      <c r="C3" s="21" t="s">
        <v>42</v>
      </c>
      <c r="D3" s="21" t="s">
        <v>32</v>
      </c>
      <c r="E3" s="15">
        <v>3143.32</v>
      </c>
      <c r="F3" s="15" t="s">
        <v>42</v>
      </c>
      <c r="G3" s="15" t="s">
        <v>32</v>
      </c>
      <c r="H3" s="15">
        <v>2657.72</v>
      </c>
      <c r="I3" s="15" t="s">
        <v>43</v>
      </c>
      <c r="J3" s="15" t="s">
        <v>32</v>
      </c>
      <c r="K3" s="16">
        <v>2579.96</v>
      </c>
      <c r="L3" s="16" t="s">
        <v>46</v>
      </c>
      <c r="M3" s="16" t="s">
        <v>34</v>
      </c>
      <c r="N3" s="15">
        <v>3272.92</v>
      </c>
      <c r="O3" s="15" t="s">
        <v>59</v>
      </c>
      <c r="P3" s="15" t="s">
        <v>35</v>
      </c>
      <c r="Q3" s="15">
        <v>3865.96</v>
      </c>
      <c r="R3" s="15" t="s">
        <v>62</v>
      </c>
      <c r="S3" s="15" t="s">
        <v>36</v>
      </c>
      <c r="T3" s="15">
        <v>5214.04</v>
      </c>
      <c r="U3" s="15" t="s">
        <v>48</v>
      </c>
      <c r="V3" s="15" t="s">
        <v>80</v>
      </c>
      <c r="W3" s="15">
        <v>4810.08</v>
      </c>
      <c r="X3" s="15" t="s">
        <v>64</v>
      </c>
      <c r="Y3" s="15" t="s">
        <v>37</v>
      </c>
      <c r="Z3" s="15">
        <v>2806.04</v>
      </c>
      <c r="AA3" s="15" t="s">
        <v>67</v>
      </c>
      <c r="AB3" s="15" t="s">
        <v>38</v>
      </c>
      <c r="AC3" s="13" t="s">
        <v>13</v>
      </c>
      <c r="AD3" s="13"/>
      <c r="AE3" s="13"/>
      <c r="AF3" s="14">
        <v>5331.84</v>
      </c>
      <c r="AG3" s="14" t="s">
        <v>52</v>
      </c>
      <c r="AH3" s="14" t="s">
        <v>39</v>
      </c>
      <c r="AI3" s="14">
        <v>2053.8000000000002</v>
      </c>
      <c r="AJ3" s="14" t="s">
        <v>41</v>
      </c>
      <c r="AK3" s="14" t="s">
        <v>40</v>
      </c>
      <c r="AL3" s="14">
        <f>B3+E3+H3+K3+N3+Q3+T3+W3+Z3+AF3+AI3</f>
        <v>39474.080000000002</v>
      </c>
    </row>
    <row r="4" spans="1:38" s="18" customFormat="1" ht="25.5" customHeight="1" x14ac:dyDescent="0.25">
      <c r="A4" s="30" t="s">
        <v>14</v>
      </c>
      <c r="B4" s="15" t="s">
        <v>13</v>
      </c>
      <c r="C4" s="15"/>
      <c r="D4" s="15"/>
      <c r="E4" s="15" t="s">
        <v>13</v>
      </c>
      <c r="F4" s="15"/>
      <c r="G4" s="15"/>
      <c r="H4" s="15">
        <v>6438.12</v>
      </c>
      <c r="I4" s="15" t="s">
        <v>44</v>
      </c>
      <c r="J4" s="15" t="s">
        <v>32</v>
      </c>
      <c r="K4" s="15">
        <v>2222.08</v>
      </c>
      <c r="L4" s="15" t="s">
        <v>45</v>
      </c>
      <c r="M4" s="16" t="s">
        <v>34</v>
      </c>
      <c r="N4" s="15">
        <v>2181.2399999999998</v>
      </c>
      <c r="O4" s="15" t="s">
        <v>60</v>
      </c>
      <c r="P4" s="15" t="s">
        <v>35</v>
      </c>
      <c r="Q4" s="15">
        <v>1827.24</v>
      </c>
      <c r="R4" s="15" t="s">
        <v>63</v>
      </c>
      <c r="S4" s="15" t="s">
        <v>47</v>
      </c>
      <c r="T4" s="15">
        <v>2893.44</v>
      </c>
      <c r="U4" s="15" t="s">
        <v>49</v>
      </c>
      <c r="V4" s="15" t="s">
        <v>50</v>
      </c>
      <c r="W4" s="15">
        <v>3366.84</v>
      </c>
      <c r="X4" s="15" t="s">
        <v>65</v>
      </c>
      <c r="Y4" s="15" t="s">
        <v>50</v>
      </c>
      <c r="Z4" s="15">
        <v>2783.4</v>
      </c>
      <c r="AA4" s="15" t="s">
        <v>68</v>
      </c>
      <c r="AB4" s="15" t="s">
        <v>38</v>
      </c>
      <c r="AC4" s="13" t="s">
        <v>13</v>
      </c>
      <c r="AD4" s="13"/>
      <c r="AE4" s="13"/>
      <c r="AF4" s="14">
        <v>5299.68</v>
      </c>
      <c r="AG4" s="14" t="s">
        <v>51</v>
      </c>
      <c r="AH4" s="14" t="s">
        <v>53</v>
      </c>
      <c r="AI4" s="14">
        <v>2275.92</v>
      </c>
      <c r="AJ4" s="14" t="s">
        <v>54</v>
      </c>
      <c r="AK4" s="14" t="s">
        <v>55</v>
      </c>
      <c r="AL4" s="20">
        <f>H4+K4+Q4+T4+W4+Z4+AF4+AI4+N4</f>
        <v>29287.96</v>
      </c>
    </row>
    <row r="5" spans="1:38" s="18" customFormat="1" ht="25.5" customHeight="1" x14ac:dyDescent="0.25">
      <c r="A5" s="30" t="s">
        <v>15</v>
      </c>
      <c r="B5" s="15"/>
      <c r="C5" s="15"/>
      <c r="D5" s="15"/>
      <c r="E5" s="15">
        <v>4294.3599999999997</v>
      </c>
      <c r="F5" s="15" t="s">
        <v>56</v>
      </c>
      <c r="G5" s="15" t="s">
        <v>32</v>
      </c>
      <c r="H5" s="15">
        <v>1288.56</v>
      </c>
      <c r="I5" s="15" t="s">
        <v>57</v>
      </c>
      <c r="J5" s="15" t="s">
        <v>75</v>
      </c>
      <c r="K5" s="15">
        <v>793.56</v>
      </c>
      <c r="L5" s="15" t="s">
        <v>58</v>
      </c>
      <c r="M5" s="15" t="s">
        <v>34</v>
      </c>
      <c r="N5" s="15">
        <v>1208.44</v>
      </c>
      <c r="O5" s="15" t="s">
        <v>61</v>
      </c>
      <c r="P5" s="15" t="s">
        <v>79</v>
      </c>
      <c r="Q5" s="15">
        <v>924.16</v>
      </c>
      <c r="R5" s="15" t="s">
        <v>76</v>
      </c>
      <c r="S5" s="15" t="s">
        <v>77</v>
      </c>
      <c r="T5" s="15">
        <v>686.44</v>
      </c>
      <c r="U5" s="15" t="s">
        <v>78</v>
      </c>
      <c r="V5" s="15" t="s">
        <v>81</v>
      </c>
      <c r="W5" s="19">
        <v>918.36</v>
      </c>
      <c r="X5" s="14" t="s">
        <v>66</v>
      </c>
      <c r="Y5" s="14" t="s">
        <v>82</v>
      </c>
      <c r="Z5" s="14">
        <v>1212.1199999999999</v>
      </c>
      <c r="AA5" s="14" t="s">
        <v>83</v>
      </c>
      <c r="AB5" s="14" t="s">
        <v>38</v>
      </c>
      <c r="AC5" s="14" t="s">
        <v>13</v>
      </c>
      <c r="AD5" s="14"/>
      <c r="AE5" s="14"/>
      <c r="AF5" s="20">
        <v>2440.08</v>
      </c>
      <c r="AG5" s="20" t="s">
        <v>84</v>
      </c>
      <c r="AH5" s="20" t="s">
        <v>39</v>
      </c>
      <c r="AI5" s="14">
        <v>1212.1300000000001</v>
      </c>
      <c r="AJ5" s="14" t="s">
        <v>85</v>
      </c>
      <c r="AK5" s="14" t="s">
        <v>86</v>
      </c>
      <c r="AL5" s="14">
        <f>E5+H5+K5+N5+Q5+T5+W5+Z5+AF5+AI5</f>
        <v>14978.21</v>
      </c>
    </row>
    <row r="6" spans="1:38" s="18" customFormat="1" ht="25.5" customHeight="1" x14ac:dyDescent="0.25">
      <c r="A6" s="30" t="s">
        <v>16</v>
      </c>
      <c r="B6" s="15" t="s">
        <v>13</v>
      </c>
      <c r="C6" s="15"/>
      <c r="D6" s="15"/>
      <c r="E6" s="15">
        <v>8095.44</v>
      </c>
      <c r="F6" s="15" t="s">
        <v>69</v>
      </c>
      <c r="G6" s="15" t="s">
        <v>32</v>
      </c>
      <c r="H6" s="16">
        <v>5174.3500000000004</v>
      </c>
      <c r="I6" s="16" t="s">
        <v>89</v>
      </c>
      <c r="J6" s="16" t="s">
        <v>87</v>
      </c>
      <c r="K6" s="15">
        <v>5311.12</v>
      </c>
      <c r="L6" s="15" t="s">
        <v>88</v>
      </c>
      <c r="M6" s="15" t="s">
        <v>34</v>
      </c>
      <c r="N6" s="15">
        <v>6023.2</v>
      </c>
      <c r="O6" s="15" t="s">
        <v>132</v>
      </c>
      <c r="P6" s="15" t="s">
        <v>35</v>
      </c>
      <c r="Q6" s="15">
        <v>5936.03</v>
      </c>
      <c r="R6" s="15" t="s">
        <v>139</v>
      </c>
      <c r="S6" s="15" t="s">
        <v>36</v>
      </c>
      <c r="T6" s="15">
        <v>6246.88</v>
      </c>
      <c r="U6" s="15" t="s">
        <v>147</v>
      </c>
      <c r="V6" s="15" t="s">
        <v>92</v>
      </c>
      <c r="W6" s="15">
        <v>7289.28</v>
      </c>
      <c r="X6" s="15" t="s">
        <v>164</v>
      </c>
      <c r="Y6" s="15" t="s">
        <v>37</v>
      </c>
      <c r="Z6" s="15">
        <v>7406.32</v>
      </c>
      <c r="AA6" s="15" t="s">
        <v>155</v>
      </c>
      <c r="AB6" s="15" t="s">
        <v>38</v>
      </c>
      <c r="AC6" s="13" t="s">
        <v>13</v>
      </c>
      <c r="AD6" s="13"/>
      <c r="AE6" s="13"/>
      <c r="AF6" s="14">
        <v>14001.44</v>
      </c>
      <c r="AG6" s="14" t="s">
        <v>172</v>
      </c>
      <c r="AH6" s="14" t="s">
        <v>39</v>
      </c>
      <c r="AI6" s="14">
        <v>8097.84</v>
      </c>
      <c r="AJ6" s="14" t="s">
        <v>67</v>
      </c>
      <c r="AK6" s="14" t="s">
        <v>38</v>
      </c>
      <c r="AL6" s="14">
        <f>AI6+AF6+Z6+W6+T6+Q6+N6+K6+H6+E6</f>
        <v>73581.899999999994</v>
      </c>
    </row>
    <row r="7" spans="1:38" s="18" customFormat="1" ht="25.5" customHeight="1" x14ac:dyDescent="0.25">
      <c r="A7" s="30" t="s">
        <v>17</v>
      </c>
      <c r="B7" s="15">
        <v>983.84</v>
      </c>
      <c r="C7" s="15"/>
      <c r="D7" s="15"/>
      <c r="E7" s="15">
        <v>754</v>
      </c>
      <c r="F7" s="15"/>
      <c r="G7" s="15"/>
      <c r="H7" s="15">
        <v>9745.68</v>
      </c>
      <c r="I7" s="15" t="s">
        <v>90</v>
      </c>
      <c r="J7" s="15" t="s">
        <v>32</v>
      </c>
      <c r="K7" s="16">
        <v>3590.6</v>
      </c>
      <c r="L7" s="16" t="s">
        <v>91</v>
      </c>
      <c r="M7" s="16" t="s">
        <v>34</v>
      </c>
      <c r="N7" s="15">
        <v>3559.4</v>
      </c>
      <c r="O7" s="15" t="s">
        <v>133</v>
      </c>
      <c r="P7" s="15" t="s">
        <v>35</v>
      </c>
      <c r="Q7" s="15">
        <v>2885.8</v>
      </c>
      <c r="R7" s="15" t="s">
        <v>140</v>
      </c>
      <c r="S7" s="15" t="s">
        <v>36</v>
      </c>
      <c r="T7" s="15">
        <v>3509.49</v>
      </c>
      <c r="U7" s="15" t="s">
        <v>148</v>
      </c>
      <c r="V7" s="15" t="s">
        <v>92</v>
      </c>
      <c r="W7" s="15">
        <v>3779.44</v>
      </c>
      <c r="X7" s="15" t="s">
        <v>165</v>
      </c>
      <c r="Y7" s="15" t="s">
        <v>37</v>
      </c>
      <c r="Z7" s="15">
        <v>3695.96</v>
      </c>
      <c r="AA7" s="15" t="s">
        <v>156</v>
      </c>
      <c r="AB7" s="15" t="s">
        <v>38</v>
      </c>
      <c r="AC7" s="13" t="s">
        <v>13</v>
      </c>
      <c r="AD7" s="13"/>
      <c r="AE7" s="13"/>
      <c r="AF7" s="14">
        <v>6943.28</v>
      </c>
      <c r="AG7" s="14" t="s">
        <v>173</v>
      </c>
      <c r="AH7" s="14" t="s">
        <v>39</v>
      </c>
      <c r="AI7" s="17">
        <v>3600.52</v>
      </c>
      <c r="AJ7" s="17" t="s">
        <v>114</v>
      </c>
      <c r="AK7" s="17" t="s">
        <v>55</v>
      </c>
      <c r="AL7" s="14">
        <f>AI7+AF7+Z7+W7+T7+Q7+N7+K7+H7+E7+B7</f>
        <v>43048.009999999995</v>
      </c>
    </row>
    <row r="8" spans="1:38" s="18" customFormat="1" ht="25.5" customHeight="1" x14ac:dyDescent="0.25">
      <c r="A8" s="30" t="s">
        <v>18</v>
      </c>
      <c r="B8" s="15">
        <v>5991.4</v>
      </c>
      <c r="C8" s="15" t="s">
        <v>70</v>
      </c>
      <c r="D8" s="15" t="s">
        <v>87</v>
      </c>
      <c r="E8" s="15" t="s">
        <v>13</v>
      </c>
      <c r="F8" s="15"/>
      <c r="G8" s="15"/>
      <c r="H8" s="15" t="s">
        <v>13</v>
      </c>
      <c r="I8" s="15"/>
      <c r="J8" s="15"/>
      <c r="K8" s="15">
        <v>16716.88</v>
      </c>
      <c r="L8" s="15" t="s">
        <v>117</v>
      </c>
      <c r="M8" s="15" t="s">
        <v>93</v>
      </c>
      <c r="N8" s="15">
        <v>6028.18</v>
      </c>
      <c r="O8" s="15" t="s">
        <v>134</v>
      </c>
      <c r="P8" s="15" t="s">
        <v>184</v>
      </c>
      <c r="Q8" s="15">
        <v>6505.18</v>
      </c>
      <c r="R8" s="15" t="s">
        <v>141</v>
      </c>
      <c r="S8" s="15" t="s">
        <v>183</v>
      </c>
      <c r="T8" s="15">
        <v>5599.36</v>
      </c>
      <c r="U8" s="15" t="s">
        <v>149</v>
      </c>
      <c r="V8" s="15" t="s">
        <v>98</v>
      </c>
      <c r="W8" s="15">
        <v>6108.88</v>
      </c>
      <c r="X8" s="15" t="s">
        <v>166</v>
      </c>
      <c r="Y8" s="15" t="s">
        <v>80</v>
      </c>
      <c r="Z8" s="22">
        <v>8006.44</v>
      </c>
      <c r="AA8" s="22" t="s">
        <v>157</v>
      </c>
      <c r="AB8" s="15" t="s">
        <v>38</v>
      </c>
      <c r="AC8" s="14">
        <v>8308.14</v>
      </c>
      <c r="AD8" s="14" t="s">
        <v>170</v>
      </c>
      <c r="AE8" s="14" t="s">
        <v>39</v>
      </c>
      <c r="AF8" s="14">
        <v>7462.3</v>
      </c>
      <c r="AG8" s="14" t="s">
        <v>174</v>
      </c>
      <c r="AH8" s="14" t="s">
        <v>53</v>
      </c>
      <c r="AI8" s="14">
        <v>7973</v>
      </c>
      <c r="AJ8" s="14" t="s">
        <v>113</v>
      </c>
      <c r="AK8" s="14" t="s">
        <v>86</v>
      </c>
      <c r="AL8" s="14">
        <f>AI8+AF8+AC8+Z8+W8+T8+Q8+N8+K8+B8</f>
        <v>78699.759999999995</v>
      </c>
    </row>
    <row r="9" spans="1:38" s="18" customFormat="1" ht="25.5" customHeight="1" x14ac:dyDescent="0.25">
      <c r="A9" s="30" t="s">
        <v>30</v>
      </c>
      <c r="B9" s="15" t="s">
        <v>13</v>
      </c>
      <c r="C9" s="15"/>
      <c r="D9" s="15"/>
      <c r="E9" s="15">
        <v>16306.64</v>
      </c>
      <c r="F9" s="15" t="s">
        <v>71</v>
      </c>
      <c r="G9" s="15" t="s">
        <v>123</v>
      </c>
      <c r="H9" s="15">
        <v>8105.16</v>
      </c>
      <c r="I9" s="15" t="s">
        <v>128</v>
      </c>
      <c r="J9" s="15" t="s">
        <v>116</v>
      </c>
      <c r="K9" s="15">
        <v>7795.24</v>
      </c>
      <c r="L9" s="24" t="s">
        <v>118</v>
      </c>
      <c r="M9" s="15" t="s">
        <v>116</v>
      </c>
      <c r="N9" s="15">
        <v>10856.08</v>
      </c>
      <c r="O9" s="24" t="s">
        <v>135</v>
      </c>
      <c r="P9" s="24" t="s">
        <v>53</v>
      </c>
      <c r="Q9" s="15" t="s">
        <v>13</v>
      </c>
      <c r="R9" s="24" t="s">
        <v>142</v>
      </c>
      <c r="S9" s="27" t="s">
        <v>182</v>
      </c>
      <c r="T9" s="15" t="s">
        <v>13</v>
      </c>
      <c r="U9" s="24" t="s">
        <v>142</v>
      </c>
      <c r="V9" s="24" t="s">
        <v>182</v>
      </c>
      <c r="W9" s="15" t="s">
        <v>13</v>
      </c>
      <c r="X9" s="15" t="s">
        <v>72</v>
      </c>
      <c r="Y9" s="15" t="s">
        <v>32</v>
      </c>
      <c r="Z9" s="13" t="s">
        <v>13</v>
      </c>
      <c r="AA9" s="24" t="s">
        <v>142</v>
      </c>
      <c r="AB9" s="24">
        <v>6.5473475458601884</v>
      </c>
      <c r="AC9" s="15">
        <v>32611.84</v>
      </c>
      <c r="AD9" s="24" t="s">
        <v>142</v>
      </c>
      <c r="AE9" s="24" t="s">
        <v>182</v>
      </c>
      <c r="AF9" s="15">
        <v>7857.36</v>
      </c>
      <c r="AG9" s="24" t="s">
        <v>175</v>
      </c>
      <c r="AH9" s="14" t="s">
        <v>86</v>
      </c>
      <c r="AI9" s="15">
        <v>3846.92</v>
      </c>
      <c r="AJ9" s="24" t="s">
        <v>112</v>
      </c>
      <c r="AK9" s="13" t="s">
        <v>106</v>
      </c>
      <c r="AL9" s="14">
        <f>AI9+AF9+AC9+N9+K9+H9+E9</f>
        <v>87379.239999999991</v>
      </c>
    </row>
    <row r="10" spans="1:38" s="18" customFormat="1" ht="25.5" customHeight="1" x14ac:dyDescent="0.25">
      <c r="A10" s="30" t="s">
        <v>19</v>
      </c>
      <c r="B10" s="15"/>
      <c r="C10" s="15"/>
      <c r="D10" s="15"/>
      <c r="E10" s="15">
        <v>4585.96</v>
      </c>
      <c r="F10" s="15" t="s">
        <v>72</v>
      </c>
      <c r="G10" s="15"/>
      <c r="H10" s="15">
        <v>2315.48</v>
      </c>
      <c r="I10" s="15" t="s">
        <v>129</v>
      </c>
      <c r="J10" s="15" t="s">
        <v>93</v>
      </c>
      <c r="K10" s="15">
        <v>2450.48</v>
      </c>
      <c r="L10" s="15" t="s">
        <v>119</v>
      </c>
      <c r="M10" s="15" t="s">
        <v>93</v>
      </c>
      <c r="N10" s="15">
        <v>1685.48</v>
      </c>
      <c r="O10" s="15" t="s">
        <v>136</v>
      </c>
      <c r="P10" s="15" t="s">
        <v>94</v>
      </c>
      <c r="Q10" s="15">
        <v>1910.48</v>
      </c>
      <c r="R10" s="15" t="s">
        <v>143</v>
      </c>
      <c r="S10" s="15" t="s">
        <v>127</v>
      </c>
      <c r="T10" s="15">
        <v>1910.48</v>
      </c>
      <c r="U10" s="15" t="s">
        <v>150</v>
      </c>
      <c r="V10" s="15" t="s">
        <v>97</v>
      </c>
      <c r="W10" s="15">
        <v>1832.44</v>
      </c>
      <c r="X10" s="15" t="s">
        <v>167</v>
      </c>
      <c r="Y10" s="15" t="s">
        <v>81</v>
      </c>
      <c r="Z10" s="14">
        <v>2225.48</v>
      </c>
      <c r="AA10" s="14" t="s">
        <v>158</v>
      </c>
      <c r="AB10" s="14"/>
      <c r="AC10" s="13"/>
      <c r="AD10" s="13"/>
      <c r="AE10" s="13"/>
      <c r="AF10" s="14">
        <v>4115.4799999999996</v>
      </c>
      <c r="AG10" s="14" t="s">
        <v>176</v>
      </c>
      <c r="AH10" s="14" t="s">
        <v>53</v>
      </c>
      <c r="AI10" s="14">
        <v>1350</v>
      </c>
      <c r="AJ10" s="14" t="s">
        <v>111</v>
      </c>
      <c r="AK10" s="14" t="s">
        <v>105</v>
      </c>
      <c r="AL10" s="14">
        <f>AI10+AF10+Z10+W10+T10+Q10+N10+K10+E10+H10</f>
        <v>24381.759999999998</v>
      </c>
    </row>
    <row r="11" spans="1:38" s="18" customFormat="1" ht="25.5" customHeight="1" x14ac:dyDescent="0.25">
      <c r="A11" s="30" t="s">
        <v>20</v>
      </c>
      <c r="B11" s="15">
        <v>1942.98</v>
      </c>
      <c r="C11" s="15" t="s">
        <v>73</v>
      </c>
      <c r="D11" s="15"/>
      <c r="E11" s="15">
        <v>1743.52</v>
      </c>
      <c r="F11" s="15" t="s">
        <v>74</v>
      </c>
      <c r="G11" s="15" t="s">
        <v>87</v>
      </c>
      <c r="H11" s="15">
        <v>1952.44</v>
      </c>
      <c r="I11" s="15" t="s">
        <v>73</v>
      </c>
      <c r="J11" s="15" t="s">
        <v>93</v>
      </c>
      <c r="K11" s="15">
        <v>1658.18</v>
      </c>
      <c r="L11" s="15" t="s">
        <v>120</v>
      </c>
      <c r="M11" s="15" t="s">
        <v>34</v>
      </c>
      <c r="N11" s="15">
        <v>1942.98</v>
      </c>
      <c r="O11" s="15" t="s">
        <v>137</v>
      </c>
      <c r="P11" s="15" t="s">
        <v>185</v>
      </c>
      <c r="Q11" s="15">
        <v>1942.98</v>
      </c>
      <c r="R11" s="15" t="s">
        <v>144</v>
      </c>
      <c r="S11" s="15" t="s">
        <v>36</v>
      </c>
      <c r="T11" s="15">
        <v>2900.2</v>
      </c>
      <c r="U11" s="15" t="s">
        <v>151</v>
      </c>
      <c r="V11" s="15" t="s">
        <v>99</v>
      </c>
      <c r="W11" s="15">
        <v>2126.2399999999998</v>
      </c>
      <c r="X11" s="15" t="s">
        <v>168</v>
      </c>
      <c r="Y11" s="15" t="s">
        <v>101</v>
      </c>
      <c r="Z11" s="14">
        <v>2334.2800000000002</v>
      </c>
      <c r="AA11" s="14" t="s">
        <v>159</v>
      </c>
      <c r="AB11" s="15" t="s">
        <v>38</v>
      </c>
      <c r="AC11" s="14">
        <v>1966.77</v>
      </c>
      <c r="AD11" s="14" t="s">
        <v>177</v>
      </c>
      <c r="AE11" s="14" t="s">
        <v>39</v>
      </c>
      <c r="AF11" s="14">
        <v>2625.48</v>
      </c>
      <c r="AG11" s="14" t="s">
        <v>177</v>
      </c>
      <c r="AH11" s="14" t="s">
        <v>39</v>
      </c>
      <c r="AI11" s="14">
        <v>2395.8000000000002</v>
      </c>
      <c r="AJ11" s="14" t="s">
        <v>115</v>
      </c>
      <c r="AK11" s="14" t="s">
        <v>40</v>
      </c>
      <c r="AL11" s="14">
        <f>AI11+AF11+AC11+Z11+W11+T11+Q11+N11++K11+H11+E11+B11</f>
        <v>25531.85</v>
      </c>
    </row>
    <row r="12" spans="1:38" s="18" customFormat="1" ht="25.5" customHeight="1" x14ac:dyDescent="0.25">
      <c r="A12" s="30" t="s">
        <v>21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>
        <v>1142.6400000000001</v>
      </c>
      <c r="AA12" s="15" t="s">
        <v>160</v>
      </c>
      <c r="AB12" s="15" t="s">
        <v>38</v>
      </c>
      <c r="AC12" s="14" t="s">
        <v>13</v>
      </c>
      <c r="AD12" s="14"/>
      <c r="AE12" s="14"/>
      <c r="AF12" s="25">
        <v>1291.68</v>
      </c>
      <c r="AG12" s="25" t="s">
        <v>178</v>
      </c>
      <c r="AH12" s="14" t="s">
        <v>39</v>
      </c>
      <c r="AI12" s="14">
        <v>645.84</v>
      </c>
      <c r="AJ12" s="14" t="s">
        <v>108</v>
      </c>
      <c r="AK12" s="14" t="s">
        <v>40</v>
      </c>
      <c r="AL12" s="14">
        <f>AI12+AF12+Z12</f>
        <v>3080.16</v>
      </c>
    </row>
    <row r="13" spans="1:38" s="18" customFormat="1" ht="25.5" customHeight="1" x14ac:dyDescent="0.25">
      <c r="A13" s="30" t="s">
        <v>22</v>
      </c>
      <c r="B13" s="15" t="s">
        <v>13</v>
      </c>
      <c r="C13" s="15"/>
      <c r="D13" s="15"/>
      <c r="E13" s="15">
        <v>5669.73</v>
      </c>
      <c r="F13" s="15" t="s">
        <v>124</v>
      </c>
      <c r="G13" s="15" t="s">
        <v>87</v>
      </c>
      <c r="H13" s="15"/>
      <c r="I13" s="15"/>
      <c r="J13" s="15"/>
      <c r="K13" s="15">
        <v>4285.6000000000004</v>
      </c>
      <c r="L13" s="15" t="s">
        <v>121</v>
      </c>
      <c r="M13" s="15" t="s">
        <v>34</v>
      </c>
      <c r="N13" s="15">
        <v>2196.64</v>
      </c>
      <c r="O13" s="15" t="s">
        <v>138</v>
      </c>
      <c r="P13" s="15" t="s">
        <v>36</v>
      </c>
      <c r="Q13" s="15">
        <v>2022.6</v>
      </c>
      <c r="R13" s="15" t="s">
        <v>145</v>
      </c>
      <c r="S13" s="15" t="s">
        <v>95</v>
      </c>
      <c r="T13" s="15" t="s">
        <v>13</v>
      </c>
      <c r="U13" s="15"/>
      <c r="V13" s="15"/>
      <c r="W13" s="15" t="s">
        <v>13</v>
      </c>
      <c r="X13" s="15"/>
      <c r="Y13" s="15"/>
      <c r="Z13" s="15">
        <v>6714.24</v>
      </c>
      <c r="AA13" s="15" t="s">
        <v>161</v>
      </c>
      <c r="AB13" s="15" t="s">
        <v>38</v>
      </c>
      <c r="AC13" s="13">
        <v>2537.6799999999998</v>
      </c>
      <c r="AD13" s="13" t="s">
        <v>107</v>
      </c>
      <c r="AE13" s="13" t="s">
        <v>106</v>
      </c>
      <c r="AF13" s="14">
        <v>2213.84</v>
      </c>
      <c r="AG13" s="14" t="s">
        <v>179</v>
      </c>
      <c r="AH13" s="14" t="s">
        <v>53</v>
      </c>
      <c r="AI13" s="13">
        <v>2267.12</v>
      </c>
      <c r="AJ13" s="13" t="s">
        <v>107</v>
      </c>
      <c r="AK13" s="13" t="s">
        <v>106</v>
      </c>
      <c r="AL13" s="14">
        <f>AI13+AF13+AC13+Z13+Q13+N13+E13+K13</f>
        <v>27907.449999999997</v>
      </c>
    </row>
    <row r="14" spans="1:38" s="18" customFormat="1" ht="25.5" customHeight="1" x14ac:dyDescent="0.25">
      <c r="A14" s="30" t="s">
        <v>23</v>
      </c>
      <c r="B14" s="15" t="s">
        <v>13</v>
      </c>
      <c r="C14" s="15"/>
      <c r="D14" s="15"/>
      <c r="E14" s="15">
        <v>17234.48</v>
      </c>
      <c r="F14" s="15" t="s">
        <v>125</v>
      </c>
      <c r="G14" s="15" t="s">
        <v>87</v>
      </c>
      <c r="H14" s="15">
        <v>9094.92</v>
      </c>
      <c r="I14" s="15" t="s">
        <v>130</v>
      </c>
      <c r="J14" s="15" t="s">
        <v>34</v>
      </c>
      <c r="K14" s="15">
        <v>8795.7999999999993</v>
      </c>
      <c r="L14" s="15" t="s">
        <v>122</v>
      </c>
      <c r="M14" s="15" t="s">
        <v>34</v>
      </c>
      <c r="N14" s="15">
        <v>8907.1200000000008</v>
      </c>
      <c r="O14" s="15" t="s">
        <v>153</v>
      </c>
      <c r="P14" s="15" t="s">
        <v>186</v>
      </c>
      <c r="Q14" s="15">
        <v>8795.7999999999993</v>
      </c>
      <c r="R14" s="15" t="s">
        <v>146</v>
      </c>
      <c r="S14" s="15" t="s">
        <v>95</v>
      </c>
      <c r="T14" s="15">
        <v>8210.7999999999993</v>
      </c>
      <c r="U14" s="15" t="s">
        <v>152</v>
      </c>
      <c r="V14" s="15" t="s">
        <v>37</v>
      </c>
      <c r="W14" s="15">
        <v>8633.48</v>
      </c>
      <c r="X14" s="15" t="s">
        <v>169</v>
      </c>
      <c r="Y14" s="15" t="s">
        <v>100</v>
      </c>
      <c r="Z14" s="13" t="s">
        <v>13</v>
      </c>
      <c r="AA14" s="13"/>
      <c r="AB14" s="13"/>
      <c r="AC14" s="13" t="s">
        <v>13</v>
      </c>
      <c r="AD14" s="13"/>
      <c r="AE14" s="13"/>
      <c r="AF14" s="14">
        <v>29346.560000000001</v>
      </c>
      <c r="AG14" s="14" t="s">
        <v>180</v>
      </c>
      <c r="AH14" s="14" t="s">
        <v>39</v>
      </c>
      <c r="AI14" s="14">
        <v>10335.120000000001</v>
      </c>
      <c r="AJ14" s="14" t="s">
        <v>109</v>
      </c>
      <c r="AK14" s="17" t="s">
        <v>55</v>
      </c>
      <c r="AL14" s="14">
        <f>AI14+AF14+W14+T14+Q14+N14+K14+H14+E14</f>
        <v>109354.08</v>
      </c>
    </row>
    <row r="15" spans="1:38" s="18" customFormat="1" ht="25.5" customHeight="1" x14ac:dyDescent="0.25">
      <c r="A15" s="30" t="s">
        <v>24</v>
      </c>
      <c r="B15" s="15" t="s">
        <v>13</v>
      </c>
      <c r="C15" s="15"/>
      <c r="D15" s="15"/>
      <c r="E15" s="15">
        <v>4411.04</v>
      </c>
      <c r="F15" s="15" t="s">
        <v>126</v>
      </c>
      <c r="G15" s="15" t="s">
        <v>32</v>
      </c>
      <c r="H15" s="15">
        <v>3858.8</v>
      </c>
      <c r="I15" s="15" t="s">
        <v>131</v>
      </c>
      <c r="J15" s="15" t="s">
        <v>34</v>
      </c>
      <c r="K15" s="15" t="s">
        <v>25</v>
      </c>
      <c r="L15" s="15"/>
      <c r="M15" s="15"/>
      <c r="N15" s="15">
        <v>8444.9599999999991</v>
      </c>
      <c r="O15" s="15" t="s">
        <v>154</v>
      </c>
      <c r="P15" s="15" t="s">
        <v>96</v>
      </c>
      <c r="Q15" s="15"/>
      <c r="R15" s="15"/>
      <c r="S15" s="15"/>
      <c r="T15" s="15"/>
      <c r="U15" s="15"/>
      <c r="V15" s="15"/>
      <c r="W15" s="15"/>
      <c r="X15" s="15"/>
      <c r="Y15" s="15"/>
      <c r="Z15" s="23">
        <v>16326.64</v>
      </c>
      <c r="AA15" s="23" t="s">
        <v>162</v>
      </c>
      <c r="AB15" s="15" t="s">
        <v>38</v>
      </c>
      <c r="AC15" s="14">
        <v>4194</v>
      </c>
      <c r="AD15" s="14" t="s">
        <v>171</v>
      </c>
      <c r="AE15" s="14" t="s">
        <v>39</v>
      </c>
      <c r="AF15" s="13" t="s">
        <v>13</v>
      </c>
      <c r="AG15" s="13"/>
      <c r="AH15" s="13"/>
      <c r="AI15" s="14">
        <v>7501.44</v>
      </c>
      <c r="AJ15" s="14" t="s">
        <v>104</v>
      </c>
      <c r="AK15" s="14" t="s">
        <v>103</v>
      </c>
      <c r="AL15" s="14">
        <f>AI15+AC15+Z15+N15+H15+E15</f>
        <v>44736.88</v>
      </c>
    </row>
    <row r="16" spans="1:38" s="18" customFormat="1" ht="25.5" customHeight="1" x14ac:dyDescent="0.25">
      <c r="A16" s="30" t="s">
        <v>26</v>
      </c>
      <c r="B16" s="13" t="s">
        <v>13</v>
      </c>
      <c r="C16" s="13"/>
      <c r="D16" s="13"/>
      <c r="E16" s="13" t="s">
        <v>13</v>
      </c>
      <c r="F16" s="13"/>
      <c r="G16" s="13"/>
      <c r="H16" s="24" t="s">
        <v>13</v>
      </c>
      <c r="I16" s="24"/>
      <c r="J16" s="24"/>
      <c r="K16" s="13" t="s">
        <v>13</v>
      </c>
      <c r="L16" s="13"/>
      <c r="M16" s="13"/>
      <c r="N16" s="14" t="s">
        <v>13</v>
      </c>
      <c r="O16" s="14"/>
      <c r="P16" s="14"/>
      <c r="Q16" s="13" t="s">
        <v>13</v>
      </c>
      <c r="R16" s="13"/>
      <c r="S16" s="13"/>
      <c r="T16" s="14" t="s">
        <v>13</v>
      </c>
      <c r="U16" s="14"/>
      <c r="V16" s="14"/>
      <c r="W16" s="13" t="s">
        <v>13</v>
      </c>
      <c r="X16" s="13"/>
      <c r="Y16" s="13"/>
      <c r="Z16" s="14">
        <v>33077.760000000002</v>
      </c>
      <c r="AA16" s="14" t="s">
        <v>163</v>
      </c>
      <c r="AB16" s="14" t="s">
        <v>102</v>
      </c>
      <c r="AC16" s="14">
        <v>0</v>
      </c>
      <c r="AD16" s="14"/>
      <c r="AE16" s="14"/>
      <c r="AF16" s="14">
        <v>6728.8</v>
      </c>
      <c r="AG16" s="14" t="s">
        <v>181</v>
      </c>
      <c r="AH16" s="14" t="s">
        <v>39</v>
      </c>
      <c r="AI16" s="14">
        <v>3522.28</v>
      </c>
      <c r="AJ16" s="14" t="s">
        <v>110</v>
      </c>
      <c r="AK16" s="14" t="s">
        <v>86</v>
      </c>
      <c r="AL16" s="14">
        <f>AI16+AF16+Z16</f>
        <v>43328.840000000004</v>
      </c>
    </row>
    <row r="17" spans="1:38" x14ac:dyDescent="0.25">
      <c r="A17" s="8"/>
      <c r="B17" s="33"/>
      <c r="D17" s="2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5"/>
      <c r="AG17" s="5"/>
      <c r="AH17" s="5"/>
      <c r="AI17" s="6"/>
      <c r="AJ17" s="6"/>
      <c r="AK17" s="6"/>
      <c r="AL17" s="7"/>
    </row>
    <row r="18" spans="1:38" x14ac:dyDescent="0.25">
      <c r="A18" s="34"/>
      <c r="B18" s="35" t="s">
        <v>187</v>
      </c>
      <c r="C18" s="36"/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6"/>
      <c r="AJ18" s="6"/>
      <c r="AK18" s="6"/>
      <c r="AL18" s="7"/>
    </row>
    <row r="19" spans="1:3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A20" s="2"/>
      <c r="B20" s="2"/>
      <c r="C20" s="2"/>
      <c r="D20" s="2"/>
      <c r="E20" s="2"/>
      <c r="F20" s="2"/>
      <c r="G20" s="2"/>
      <c r="H20" s="9"/>
      <c r="I20" s="9"/>
      <c r="J20" s="9"/>
      <c r="K20" s="2"/>
      <c r="L20" s="2"/>
      <c r="M20" s="2"/>
      <c r="N20" s="8"/>
      <c r="O20" s="8"/>
      <c r="P20" s="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39">
        <v>644770.17999999993</v>
      </c>
    </row>
    <row r="21" spans="1:38" x14ac:dyDescent="0.25">
      <c r="A21" s="2"/>
      <c r="B21" s="2"/>
      <c r="C21" s="2"/>
      <c r="D21" s="2"/>
      <c r="E21" s="2"/>
      <c r="F21" s="2"/>
      <c r="G21" s="2"/>
      <c r="H21" s="10"/>
      <c r="I21" s="10"/>
      <c r="J21" s="10"/>
      <c r="K21" s="10"/>
      <c r="L21" s="10"/>
      <c r="M21" s="10"/>
      <c r="N21" s="2"/>
      <c r="O21" s="2"/>
      <c r="P21" s="2"/>
      <c r="Q21" s="3"/>
      <c r="R21" s="3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s="2"/>
      <c r="B22" s="2"/>
      <c r="C22" s="2"/>
      <c r="D22" s="2"/>
      <c r="E22" s="2"/>
      <c r="F22" s="2"/>
      <c r="G22" s="2"/>
      <c r="H22" s="10"/>
      <c r="I22" s="10"/>
      <c r="J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s="2"/>
      <c r="B23" s="2"/>
      <c r="C23" s="2"/>
      <c r="D23" s="2"/>
      <c r="E23" s="2"/>
      <c r="F23" s="2"/>
      <c r="G23" s="2"/>
      <c r="H23" s="8"/>
      <c r="I23" s="8"/>
      <c r="J23" s="8"/>
      <c r="K23" s="8"/>
      <c r="L23" s="8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</sheetData>
  <mergeCells count="12">
    <mergeCell ref="AI1:AJ1"/>
    <mergeCell ref="B1:C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</mergeCells>
  <pageMargins left="0.7" right="0.7" top="0.75" bottom="0.75" header="0.3" footer="0.3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Serviceasp</cp:lastModifiedBy>
  <cp:lastPrinted>2017-06-28T09:28:33Z</cp:lastPrinted>
  <dcterms:created xsi:type="dcterms:W3CDTF">2017-06-26T13:21:07Z</dcterms:created>
  <dcterms:modified xsi:type="dcterms:W3CDTF">2017-07-20T07:19:51Z</dcterms:modified>
</cp:coreProperties>
</file>